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Objects="none" defaultThemeVersion="124226"/>
  <mc:AlternateContent xmlns:mc="http://schemas.openxmlformats.org/markup-compatibility/2006">
    <mc:Choice Requires="x15">
      <x15ac:absPath xmlns:x15ac="http://schemas.microsoft.com/office/spreadsheetml/2010/11/ac" url="C:\Users\Bruno\Desktop\2023 word iex\Javna nabava 2023\JN-20-23\"/>
    </mc:Choice>
  </mc:AlternateContent>
  <xr:revisionPtr revIDLastSave="0" documentId="13_ncr:1_{AF49B350-B7D0-4460-9A03-304730CA6EA0}" xr6:coauthVersionLast="36" xr6:coauthVersionMax="47" xr10:uidLastSave="{00000000-0000-0000-0000-000000000000}"/>
  <bookViews>
    <workbookView xWindow="0" yWindow="0" windowWidth="28800" windowHeight="12225" xr2:uid="{00000000-000D-0000-FFFF-FFFF00000000}"/>
  </bookViews>
  <sheets>
    <sheet name="JAVNA RASVJETA" sheetId="2" r:id="rId1"/>
  </sheets>
  <definedNames>
    <definedName name="_xlnm.Print_Area" localSheetId="0">'JAVNA RASVJETA'!$A$1:$F$90</definedName>
  </definedNames>
  <calcPr calcId="191029"/>
</workbook>
</file>

<file path=xl/calcChain.xml><?xml version="1.0" encoding="utf-8"?>
<calcChain xmlns="http://schemas.openxmlformats.org/spreadsheetml/2006/main">
  <c r="F76" i="2" l="1"/>
  <c r="F78" i="2" s="1"/>
  <c r="F88" i="2" s="1"/>
  <c r="F77" i="2"/>
  <c r="F56" i="2"/>
  <c r="F57" i="2"/>
  <c r="F58" i="2"/>
  <c r="F68" i="2"/>
  <c r="F39" i="2"/>
  <c r="F40" i="2"/>
  <c r="F41" i="2"/>
  <c r="F42" i="2"/>
  <c r="F43" i="2"/>
  <c r="F44" i="2"/>
  <c r="F45" i="2"/>
  <c r="F46" i="2"/>
  <c r="F69" i="2" l="1"/>
  <c r="F87" i="2" s="1"/>
  <c r="A47" i="2"/>
  <c r="F27" i="2"/>
  <c r="A44" i="2" l="1"/>
  <c r="A45" i="2" s="1"/>
  <c r="D43" i="2"/>
  <c r="D28" i="2"/>
  <c r="D45" i="2" s="1"/>
  <c r="F29" i="2" l="1"/>
  <c r="F47" i="2" l="1"/>
  <c r="F48" i="2" s="1"/>
  <c r="F86" i="2" s="1"/>
  <c r="F30" i="2"/>
  <c r="F31" i="2"/>
  <c r="F28" i="2"/>
  <c r="F26" i="2"/>
  <c r="A77" i="2" l="1"/>
  <c r="F22" i="2" l="1"/>
  <c r="A21" i="2"/>
  <c r="A22" i="2" s="1"/>
  <c r="A23" i="2" s="1"/>
  <c r="A25" i="2" l="1"/>
  <c r="A26" i="2" s="1"/>
  <c r="A30" i="2" l="1"/>
  <c r="A27" i="2"/>
  <c r="F24" i="2"/>
  <c r="F25" i="2" l="1"/>
  <c r="F21" i="2" l="1"/>
  <c r="F23" i="2"/>
  <c r="F20" i="2"/>
  <c r="F32" i="2" s="1"/>
  <c r="F85" i="2" s="1"/>
  <c r="F89" i="2" s="1"/>
</calcChain>
</file>

<file path=xl/sharedStrings.xml><?xml version="1.0" encoding="utf-8"?>
<sst xmlns="http://schemas.openxmlformats.org/spreadsheetml/2006/main" count="133" uniqueCount="69">
  <si>
    <t>Naziv norme - faze rada</t>
  </si>
  <si>
    <t>mjera</t>
  </si>
  <si>
    <t>m</t>
  </si>
  <si>
    <t>kom</t>
  </si>
  <si>
    <t>Redni broj</t>
  </si>
  <si>
    <t>IZNOS (KN)</t>
  </si>
  <si>
    <t>ELEKTROMONTAŽNI RADOVI</t>
  </si>
  <si>
    <t>REKAPITULACIJA</t>
  </si>
  <si>
    <t xml:space="preserve">SVEUKUPNO </t>
  </si>
  <si>
    <t>količina</t>
  </si>
  <si>
    <t>U cijenu stavke radova potrebno je ukalkulirati sav spojni, montažni, pridržni i ostali potreban materijal i pribor za funkcioniranje pojedine stavke</t>
  </si>
  <si>
    <t>cijena</t>
  </si>
  <si>
    <t>U svakoj stavci troškovnika radova sadržani su ugradnja (montaža), spajanje</t>
  </si>
  <si>
    <t>ispitivanje, i dovođenje u potpunu funkciju.</t>
  </si>
  <si>
    <t>Sva dokumentacija vezana uz svjetiljke mora biti isporučena na hrvatskom jeziku.</t>
  </si>
  <si>
    <t>NAPOMENA</t>
  </si>
  <si>
    <t>Svaka stavka uključuje nabavu, prijevoz  i dostavu na gradilište</t>
  </si>
  <si>
    <t>SVJETILJKE I ELEKTROMONTAŽNI MATERIJAL</t>
  </si>
  <si>
    <t>DOKUMENTACIJA I MJERENJE</t>
  </si>
  <si>
    <t>UKUPNO DOKUMENTACIJA I MJERENJE</t>
  </si>
  <si>
    <t>UKUPNO SVJETILJKE I ELEKTROMONTAŽNI MATERIJAL</t>
  </si>
  <si>
    <t>Ispitivanje cjelokupne instalacije javne rasvjete, izvršenje svih potrebnih mjerenja, te izrada dokumentacije u 3 primjerka u cilju dokaza kontrole kvalitete električne instalacije i dokaza o kvaliteti ugrađenih materijala i proizvoda i to:
- Zapisnik o izvršenom mjerenju otpora izolacije
- Zapisnik o izvršenom mjerenju otpora petlje
- Zapisnik o izvršenom mjerenju otpora uzemljenja
- Zapisnik o izvršenoj kontroli efikasnosti zaštite od indirektnog dodira
- Zapisnik o izvršenom funkcionalnom mjerenju
- Zapisnik o izvršenom mjerenju neprekinutosti zaštitnog vodiča, glavnog vodiča i pomočnih vodiča za izjednačenje potencijala, te povezanosti metalnih masa
- isprave sukladnosti za sve materijale i proizvode 
- tehničke upute za ugradnju i uporabu na HR jeziku za sve materijale proizvode koji su sastavni dio NN električne instalacije javne rasvjete.
Predmetnu dokumentaciju potrebno je sastaviti prema Tehničkom propisu za niskonaponske električne instalacije (NN 05/10).</t>
  </si>
  <si>
    <t>Izrada projekta izvedenog stanja ukoliko nastanu značajne promjene u odnosu na glavni projekt. Dokumentaciju je potrebno predati investitoru u 3 primjerka i dodatno na CD.</t>
  </si>
  <si>
    <t>U svakoj stavci troškovnika materijala sadržani su Nabava, transport i uskladištenje.</t>
  </si>
  <si>
    <t>U svakoj stavci troškovnika svjetiljke sadržani su Nabava, transport i uskladištenje.</t>
  </si>
  <si>
    <t xml:space="preserve">Montaža stupne razdjelnice u stup, spajanje napojnih kabela, te spajanje priključnih kabela svjetiljaka, komplet sa potrebnim materijalom i priborom. </t>
  </si>
  <si>
    <t>1.</t>
  </si>
  <si>
    <t>2.</t>
  </si>
  <si>
    <t>3.</t>
  </si>
  <si>
    <t>4.</t>
  </si>
  <si>
    <t>GRAĐEVINSKI MATERIJAL I RADOVI</t>
  </si>
  <si>
    <t>MJERENJE I DOKUMENTACIJA</t>
  </si>
  <si>
    <t>Nabava i prijevoz PVC trake upozorenja s kontinuiranim natpisom "Kabel 0.4 kV" – crvena.</t>
  </si>
  <si>
    <t>Polaganje PVC trake upozorenja s kontinuiranim natpisom "Kabel 0.4 kV" – crvena.</t>
  </si>
  <si>
    <t>m3</t>
  </si>
  <si>
    <t>-</t>
  </si>
  <si>
    <t>iskolčenje položaja stupova</t>
  </si>
  <si>
    <t>uvlačenje savitljive, rebraste PEHD cijevi Ø63 mm, duljine 1,3 m u temelj (2 ili 3 kom)</t>
  </si>
  <si>
    <t>formiranje kape temelja uporabom oplate s izvođenjem skošenja od sredine prema rubu radi otjecanja oborinske vode</t>
  </si>
  <si>
    <t>Zalijevanje betonom uz centriranje sidrenih vijaka šablonom - BETON u svemu prema ''Tehničkom propisu za betonske konstrukcije (NN 17/17)'' - sukladno HRN EN 206-1 - razreda čvrstoće C25/30, XF2 klase izloženosti, Dmax 32 - maksimalna veličina zrna agregata, sa sadržajem klorida Cl 0.2, razreda konzistencije S3 (0,4 m3)</t>
  </si>
  <si>
    <t>Oplata temelja od rezane drvene građe za izradu glave temelja iznad nivoa terena s postavljanjem oplate i uklanjanjem oplate nakon stvrdnjavanja betona (0,6 m²)</t>
  </si>
  <si>
    <t>Iskolčenje trase kabela, položaja rasvjetnih stupova. 
Duljina trase:</t>
  </si>
  <si>
    <r>
      <t>Planiranje preostalog iskopa u okolni prostor ili odvoz na planirku ( 0,9 m</t>
    </r>
    <r>
      <rPr>
        <vertAlign val="superscript"/>
        <sz val="10"/>
        <rFont val="Arial"/>
        <family val="2"/>
        <charset val="238"/>
      </rPr>
      <t>3</t>
    </r>
    <r>
      <rPr>
        <sz val="10"/>
        <rFont val="Arial"/>
        <family val="2"/>
        <charset val="238"/>
      </rPr>
      <t>)</t>
    </r>
  </si>
  <si>
    <t>Podna ugradna svjetiljka poput tipa BEGA 88671K3 - 24149426  , sa jednim prozorom , LED 3000K snage 2W ,priključnim kabelom 1,8m tip 05RN08-F3G 1 i pripadajućim spojnim priborom. IP67 , IK10</t>
  </si>
  <si>
    <t>Stupna svjetiljka visine 1,0 m poput tipa URBA BOLLARD 4L105 730 CL1 96275589 , snage 15W , 3000K, IP65, IK10 , RAL9005 ,komplet</t>
  </si>
  <si>
    <t>Rezidencijalna svjetiljka (fenjer) poput tipa EP445 24L70-827 CD-A BPS CL2 W5M MTP , LED 2700K ,53W (reduciran na 27W) , IP66 , IK08 , sa priključnim kabelom duljine 5m , RAL9005 , sa ugrađenim astro-dim,  komplet</t>
  </si>
  <si>
    <t>Nabava i prijevoz kabela 05RN08-F3G 1</t>
  </si>
  <si>
    <t>Nabava i prijevoz kabela NYY 3X2,5</t>
  </si>
  <si>
    <t>Nabava i prijevoz kabuplast cijevi Ø 50 mm</t>
  </si>
  <si>
    <t>Nabava i prijevoz materijala za izradu ravne kabelske spojnice, 1kV izolirane umjetnom masom za kabel  05RN08-F3G 1</t>
  </si>
  <si>
    <t>Polaganje u rov kabuplast Ø 50 mm</t>
  </si>
  <si>
    <t>Montaža novoprojektiranih svjetiljaka na metalne stupove h=3m javne rasvjete , uvlačenje kabela u svjetiljku, spajanje svjetiljke, u cijenu stavke uključena i montaža stupa , komplet</t>
  </si>
  <si>
    <t>Izrada spoja kabelskom spojnicom kod svake podne ugradne svjetiljke</t>
  </si>
  <si>
    <t>Temeljni vijci s maticama (po 2 kom po vijku) i podloškama prema nacrtu, klase čvrstoće 5.6., dužine prema nacrtu, vruće cinčani (prema HRN EN ISO 12944-2 i HRN EN ISO 1461), za ugradnju u temelje</t>
  </si>
  <si>
    <t xml:space="preserve">Pažljivi  ručni iskop ( strogo paziti da se ne ošteti korijenje stabala ) kabelskog rova u zemlji IV kategorije duljine 400 m, širine 0,4 m i dubine max 0,6 m po cijeloj dužini kabelske trase </t>
  </si>
  <si>
    <t xml:space="preserve">Obračun po komadu  blok temelja - za metalni stup visine 3,0 m </t>
  </si>
  <si>
    <t>Montaža novoprojektiranih stupnih svjetiljaka na predviđeno mjesto prema uputi proizvođača i projektanta  , uvlačenje kabela u svjetiljku, spajanje svjetiljke, komplet</t>
  </si>
  <si>
    <t>Montaža novoprojektiranih podnih ugradnih svjetiljaka na predviđeno mjesto prema uputi proizvođača i projektanta  , uvlačenje kabela u svjetiljku, spajanje svjetiljke, komplet</t>
  </si>
  <si>
    <t xml:space="preserve">Uvlačenje u kabuplast Ø 50 mm svih predviđenih podzemnih  kabela </t>
  </si>
  <si>
    <t>ZABRANJENO JE na gradiliše u park šumici dolaziti i upotrebljavati građevinske strojeve</t>
  </si>
  <si>
    <t xml:space="preserve">Zatrpavanje rova zemljom i materijalom iz iskopa, nabijanje tla motornim nabijačem u slojevima od 20 do zbijenosti 60 MN/m2  i dovođenje u prvobitno stanje        </t>
  </si>
  <si>
    <t>RUČNI iskop jama temelja u tlu kategorije C (0,4 m³)</t>
  </si>
  <si>
    <t>Nabava, transport i ugradnja materijala za izradu temelja metalnih rasvjetnih stupova visine 3,0 m.                                                                                        Temelj u ravnom terenu  (0,7 m x 0,7 m x 0,7 m).                                                                       Stavka podrazumijeva uključen sav rad i materijal, a uključuje:</t>
  </si>
  <si>
    <t xml:space="preserve">Cijevni segmentni stup ukupne visine 3,0m poput tipa LVD-01 (TEP), RAL9005 komplet sa pripajućim sidrenim vijcima i maticama i šablonom za ugradnju sidrenih vijaka </t>
  </si>
  <si>
    <t>Nabava i prijevoz tipske razdjelnice rasvjetnog stupa RLD 1/25 TURBO SG ili jednakovrijedana _________________________, za kabel 4X25  mm2, i sa 1 osiguračem D1/6A</t>
  </si>
  <si>
    <t>Nabava i prijevoz trake uzemljenja FeZn 30x4 mm ili jednakovrijedno</t>
  </si>
  <si>
    <t>Polaganje u gotov rov trake uzemljenja FeZn 30x4 mm ili jednakovrijedno</t>
  </si>
  <si>
    <t>Nabava i prijevoz kabela NYY 5x6</t>
  </si>
  <si>
    <t>PARK ŠUMICA-DVORAC ORŠIĆ-TROŠKOVNIK JAVNE RASVJETE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</si>
</sst>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name val="Arial"/>
      <charset val="238"/>
    </font>
    <font>
      <b/>
      <sz val="10"/>
      <name val="Arial"/>
      <family val="2"/>
      <charset val="238"/>
    </font>
    <font>
      <sz val="10"/>
      <name val="Arial"/>
      <family val="2"/>
    </font>
    <font>
      <sz val="10"/>
      <name val="Arial"/>
      <family val="2"/>
      <charset val="238"/>
    </font>
    <font>
      <b/>
      <sz val="12"/>
      <name val="Arial"/>
      <family val="2"/>
      <charset val="238"/>
    </font>
    <font>
      <sz val="10"/>
      <name val="Arial"/>
      <family val="2"/>
      <charset val="238"/>
    </font>
    <font>
      <sz val="12"/>
      <name val="Arial"/>
      <family val="2"/>
      <charset val="238"/>
    </font>
    <font>
      <b/>
      <sz val="14"/>
      <name val="Arial"/>
      <family val="2"/>
      <charset val="238"/>
    </font>
    <font>
      <sz val="9"/>
      <name val="Arial"/>
      <family val="2"/>
      <charset val="238"/>
    </font>
    <font>
      <b/>
      <sz val="9"/>
      <name val="Arial"/>
      <family val="2"/>
      <charset val="238"/>
    </font>
    <font>
      <b/>
      <sz val="11"/>
      <name val="Arial"/>
      <family val="2"/>
      <charset val="238"/>
    </font>
    <font>
      <vertAlign val="superscript"/>
      <sz val="10"/>
      <name val="Arial"/>
      <family val="2"/>
      <charset val="23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xf numFmtId="0" fontId="5" fillId="0" borderId="0"/>
    <xf numFmtId="0" fontId="5" fillId="0" borderId="0"/>
    <xf numFmtId="0" fontId="3" fillId="0" borderId="0"/>
  </cellStyleXfs>
  <cellXfs count="95">
    <xf numFmtId="0" fontId="0" fillId="0" borderId="0" xfId="0"/>
    <xf numFmtId="0" fontId="1" fillId="0" borderId="1" xfId="0" applyFont="1" applyBorder="1" applyAlignment="1">
      <alignment horizontal="center" vertical="center" wrapText="1"/>
    </xf>
    <xf numFmtId="0" fontId="2" fillId="0" borderId="0" xfId="0" applyFont="1" applyAlignment="1">
      <alignment horizontal="left" vertical="top"/>
    </xf>
    <xf numFmtId="0" fontId="6" fillId="0" borderId="0" xfId="0" applyFont="1"/>
    <xf numFmtId="0" fontId="1" fillId="0" borderId="0" xfId="0" applyFont="1" applyAlignment="1">
      <alignment horizontal="left" vertical="top"/>
    </xf>
    <xf numFmtId="0" fontId="3" fillId="0" borderId="0" xfId="0" applyFont="1" applyAlignment="1">
      <alignment horizontal="left" vertical="top"/>
    </xf>
    <xf numFmtId="0" fontId="8" fillId="0" borderId="0" xfId="2" applyFont="1" applyAlignment="1">
      <alignment horizontal="left" vertical="center" wrapText="1"/>
    </xf>
    <xf numFmtId="4" fontId="3" fillId="0" borderId="2" xfId="2" applyNumberFormat="1" applyFont="1" applyBorder="1" applyAlignment="1">
      <alignment horizontal="center" vertical="center"/>
    </xf>
    <xf numFmtId="4" fontId="3" fillId="0" borderId="1" xfId="2" applyNumberFormat="1" applyFont="1" applyBorder="1" applyAlignment="1">
      <alignment horizontal="center" vertical="center"/>
    </xf>
    <xf numFmtId="4" fontId="3" fillId="0" borderId="0" xfId="0" applyNumberFormat="1" applyFont="1"/>
    <xf numFmtId="4" fontId="3" fillId="0" borderId="0" xfId="2" applyNumberFormat="1" applyFont="1" applyAlignment="1">
      <alignment horizontal="center" vertical="center"/>
    </xf>
    <xf numFmtId="4" fontId="3" fillId="0" borderId="0" xfId="0" applyNumberFormat="1" applyFont="1" applyAlignment="1">
      <alignment horizontal="left" vertical="top"/>
    </xf>
    <xf numFmtId="49" fontId="8" fillId="0" borderId="0" xfId="0" applyNumberFormat="1" applyFont="1"/>
    <xf numFmtId="4" fontId="4" fillId="0" borderId="0" xfId="0" applyNumberFormat="1" applyFont="1"/>
    <xf numFmtId="0" fontId="3" fillId="0" borderId="1" xfId="2" applyFont="1" applyBorder="1" applyAlignment="1">
      <alignment horizontal="center" vertical="center"/>
    </xf>
    <xf numFmtId="4" fontId="3" fillId="0" borderId="1" xfId="2" applyNumberFormat="1" applyFont="1" applyBorder="1" applyAlignment="1">
      <alignment horizontal="right" vertical="center"/>
    </xf>
    <xf numFmtId="4" fontId="6" fillId="0" borderId="0" xfId="0" applyNumberFormat="1" applyFont="1" applyAlignment="1">
      <alignment horizontal="right"/>
    </xf>
    <xf numFmtId="4" fontId="1" fillId="0" borderId="0" xfId="0" applyNumberFormat="1" applyFont="1" applyAlignment="1">
      <alignment horizontal="center"/>
    </xf>
    <xf numFmtId="0" fontId="1" fillId="0" borderId="3" xfId="0" applyFont="1" applyBorder="1" applyAlignment="1">
      <alignment horizontal="left" vertical="top"/>
    </xf>
    <xf numFmtId="49" fontId="10" fillId="0" borderId="0" xfId="0" applyNumberFormat="1" applyFont="1"/>
    <xf numFmtId="0" fontId="7" fillId="0" borderId="0" xfId="0" applyFont="1"/>
    <xf numFmtId="0" fontId="10" fillId="0" borderId="0" xfId="2" applyFont="1" applyAlignment="1">
      <alignment horizontal="left" vertical="center" wrapText="1"/>
    </xf>
    <xf numFmtId="0" fontId="10" fillId="0" borderId="0" xfId="0" applyFont="1"/>
    <xf numFmtId="0" fontId="4" fillId="0" borderId="0" xfId="0" applyFont="1" applyAlignment="1">
      <alignment horizontal="left"/>
    </xf>
    <xf numFmtId="0" fontId="10" fillId="0" borderId="0" xfId="0" applyFont="1" applyAlignment="1">
      <alignment horizontal="left"/>
    </xf>
    <xf numFmtId="0" fontId="1" fillId="0" borderId="3" xfId="2" applyFont="1" applyBorder="1" applyAlignment="1">
      <alignment horizontal="left" vertical="center" wrapText="1"/>
    </xf>
    <xf numFmtId="0" fontId="0" fillId="0" borderId="4" xfId="0" applyBorder="1"/>
    <xf numFmtId="0" fontId="1" fillId="0" borderId="4" xfId="0" applyFont="1" applyBorder="1" applyAlignment="1">
      <alignment horizontal="center" vertical="center" wrapText="1"/>
    </xf>
    <xf numFmtId="4" fontId="3" fillId="0" borderId="0" xfId="2" applyNumberFormat="1" applyFont="1" applyAlignment="1">
      <alignment horizontal="right" vertical="center"/>
    </xf>
    <xf numFmtId="4" fontId="3" fillId="0" borderId="5" xfId="2" applyNumberFormat="1" applyFont="1" applyBorder="1" applyAlignment="1">
      <alignment horizontal="center" vertical="center"/>
    </xf>
    <xf numFmtId="0" fontId="3" fillId="0" borderId="6" xfId="2" applyFont="1" applyBorder="1" applyAlignment="1">
      <alignment horizontal="center" vertical="center"/>
    </xf>
    <xf numFmtId="4" fontId="10" fillId="0" borderId="7" xfId="2" applyNumberFormat="1" applyFont="1" applyBorder="1" applyAlignment="1">
      <alignment horizontal="right" vertical="center"/>
    </xf>
    <xf numFmtId="0" fontId="0" fillId="0" borderId="7" xfId="0" applyBorder="1"/>
    <xf numFmtId="4" fontId="10" fillId="0" borderId="7" xfId="0" applyNumberFormat="1" applyFont="1" applyBorder="1" applyAlignment="1">
      <alignment horizontal="right"/>
    </xf>
    <xf numFmtId="4" fontId="1" fillId="0" borderId="8" xfId="0" applyNumberFormat="1" applyFont="1" applyBorder="1"/>
    <xf numFmtId="0" fontId="1" fillId="0" borderId="4" xfId="0" applyFont="1" applyBorder="1" applyAlignment="1">
      <alignment horizontal="left" vertical="top"/>
    </xf>
    <xf numFmtId="0" fontId="1" fillId="0" borderId="1" xfId="2" applyFont="1" applyBorder="1" applyAlignment="1">
      <alignment horizontal="left" vertical="center" wrapText="1"/>
    </xf>
    <xf numFmtId="0" fontId="10" fillId="0" borderId="4" xfId="0" applyFont="1" applyBorder="1" applyAlignment="1">
      <alignment horizontal="left" vertical="top"/>
    </xf>
    <xf numFmtId="4" fontId="10" fillId="0" borderId="9" xfId="2" applyNumberFormat="1" applyFont="1" applyBorder="1" applyAlignment="1">
      <alignment horizontal="right" vertical="center" shrinkToFit="1"/>
    </xf>
    <xf numFmtId="0" fontId="0" fillId="0" borderId="9" xfId="0" applyBorder="1" applyAlignment="1">
      <alignment horizontal="right"/>
    </xf>
    <xf numFmtId="0" fontId="3" fillId="0" borderId="0" xfId="2" applyFont="1" applyAlignment="1">
      <alignment horizontal="left" vertical="center" wrapText="1"/>
    </xf>
    <xf numFmtId="0" fontId="3" fillId="0" borderId="0" xfId="0" applyFont="1"/>
    <xf numFmtId="0" fontId="3" fillId="0" borderId="0" xfId="2" applyFont="1" applyAlignment="1">
      <alignment vertical="center" wrapText="1"/>
    </xf>
    <xf numFmtId="0" fontId="3" fillId="0" borderId="0" xfId="0" applyFont="1" applyAlignment="1">
      <alignment vertical="center"/>
    </xf>
    <xf numFmtId="0" fontId="1" fillId="0" borderId="0" xfId="1" applyFont="1" applyAlignment="1">
      <alignment horizontal="center" vertical="center" wrapText="1"/>
    </xf>
    <xf numFmtId="4" fontId="1" fillId="0" borderId="0" xfId="0" applyNumberFormat="1" applyFont="1"/>
    <xf numFmtId="4" fontId="1" fillId="0" borderId="0" xfId="0" applyNumberFormat="1" applyFont="1" applyAlignment="1">
      <alignment horizontal="right"/>
    </xf>
    <xf numFmtId="0" fontId="3" fillId="0" borderId="0" xfId="3" applyAlignment="1">
      <alignment horizontal="left" vertical="center"/>
    </xf>
    <xf numFmtId="4" fontId="3" fillId="0" borderId="2" xfId="2" applyNumberFormat="1" applyFont="1" applyBorder="1" applyAlignment="1">
      <alignment horizontal="right" vertical="center"/>
    </xf>
    <xf numFmtId="0" fontId="3" fillId="0" borderId="1" xfId="2" applyFont="1" applyBorder="1" applyAlignment="1">
      <alignment horizontal="left" vertical="center" wrapText="1"/>
    </xf>
    <xf numFmtId="0" fontId="3" fillId="0" borderId="1" xfId="3" applyBorder="1" applyAlignment="1">
      <alignment horizontal="left" vertical="center" wrapText="1"/>
    </xf>
    <xf numFmtId="0" fontId="3" fillId="0" borderId="1" xfId="3" applyBorder="1" applyAlignment="1">
      <alignment horizontal="center" vertical="center"/>
    </xf>
    <xf numFmtId="4" fontId="3" fillId="0" borderId="1" xfId="3" applyNumberFormat="1" applyBorder="1" applyAlignment="1">
      <alignment horizontal="right" vertical="center"/>
    </xf>
    <xf numFmtId="4" fontId="3" fillId="0" borderId="2" xfId="3" applyNumberFormat="1" applyBorder="1" applyAlignment="1">
      <alignment horizontal="right" vertical="center"/>
    </xf>
    <xf numFmtId="4" fontId="3" fillId="0" borderId="5" xfId="2" applyNumberFormat="1" applyFont="1" applyBorder="1" applyAlignment="1">
      <alignment vertical="center"/>
    </xf>
    <xf numFmtId="4" fontId="3" fillId="0" borderId="1" xfId="2" applyNumberFormat="1" applyFont="1" applyBorder="1" applyAlignment="1">
      <alignment vertical="center"/>
    </xf>
    <xf numFmtId="4" fontId="1" fillId="0" borderId="8" xfId="2" applyNumberFormat="1" applyFont="1" applyBorder="1" applyAlignment="1">
      <alignment horizontal="right" vertical="center"/>
    </xf>
    <xf numFmtId="0" fontId="1" fillId="0" borderId="0" xfId="2" applyFont="1" applyAlignment="1">
      <alignment horizontal="left" vertical="center" wrapText="1"/>
    </xf>
    <xf numFmtId="4" fontId="10" fillId="0" borderId="0" xfId="2" applyNumberFormat="1" applyFont="1" applyAlignment="1">
      <alignment horizontal="right" vertical="center"/>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3" fillId="0" borderId="13" xfId="3" applyBorder="1" applyAlignment="1">
      <alignment horizontal="center" vertical="center"/>
    </xf>
    <xf numFmtId="4" fontId="3" fillId="0" borderId="14" xfId="3" applyNumberFormat="1" applyBorder="1" applyAlignment="1">
      <alignment horizontal="right" vertical="center"/>
    </xf>
    <xf numFmtId="4" fontId="3" fillId="0" borderId="15" xfId="3" applyNumberFormat="1" applyBorder="1" applyAlignment="1">
      <alignment horizontal="right" vertical="center"/>
    </xf>
    <xf numFmtId="0" fontId="1" fillId="0" borderId="16" xfId="0" applyFont="1" applyBorder="1" applyAlignment="1">
      <alignment horizontal="center" vertical="center" wrapText="1"/>
    </xf>
    <xf numFmtId="0" fontId="3" fillId="0" borderId="17" xfId="3" applyBorder="1" applyAlignment="1">
      <alignment horizontal="left" vertical="center" wrapText="1"/>
    </xf>
    <xf numFmtId="0" fontId="3" fillId="0" borderId="0" xfId="3" applyAlignment="1">
      <alignment horizontal="center" vertical="center"/>
    </xf>
    <xf numFmtId="4" fontId="3" fillId="0" borderId="0" xfId="3" applyNumberFormat="1" applyAlignment="1">
      <alignment horizontal="right" vertical="center"/>
    </xf>
    <xf numFmtId="4" fontId="3" fillId="0" borderId="18" xfId="3" applyNumberFormat="1" applyBorder="1" applyAlignment="1">
      <alignment horizontal="right" vertical="center"/>
    </xf>
    <xf numFmtId="0" fontId="3" fillId="0" borderId="0" xfId="3" applyAlignment="1">
      <alignment horizontal="center" vertical="center" wrapText="1"/>
    </xf>
    <xf numFmtId="4" fontId="3" fillId="0" borderId="0" xfId="3" applyNumberFormat="1" applyAlignment="1">
      <alignment horizontal="right" vertical="center" wrapText="1"/>
    </xf>
    <xf numFmtId="4" fontId="3" fillId="0" borderId="18" xfId="3" applyNumberFormat="1" applyBorder="1" applyAlignment="1">
      <alignment horizontal="right" vertical="center" wrapText="1"/>
    </xf>
    <xf numFmtId="0" fontId="3" fillId="0" borderId="2" xfId="0" applyFont="1" applyBorder="1" applyAlignment="1">
      <alignment horizontal="center" vertical="center" wrapText="1"/>
    </xf>
    <xf numFmtId="4" fontId="3" fillId="0" borderId="0" xfId="3" applyNumberFormat="1" applyAlignment="1">
      <alignment horizontal="left" vertical="center"/>
    </xf>
    <xf numFmtId="4" fontId="3" fillId="0" borderId="18" xfId="3" applyNumberFormat="1" applyBorder="1" applyAlignment="1">
      <alignment horizontal="left" vertical="center"/>
    </xf>
    <xf numFmtId="0" fontId="3" fillId="0" borderId="2" xfId="3" applyBorder="1" applyAlignment="1">
      <alignment horizontal="left" vertical="center" wrapText="1"/>
    </xf>
    <xf numFmtId="0" fontId="3" fillId="0" borderId="2" xfId="3" applyBorder="1" applyAlignment="1">
      <alignment horizontal="center" vertical="center"/>
    </xf>
    <xf numFmtId="0" fontId="3" fillId="0" borderId="5" xfId="3" applyBorder="1" applyAlignment="1">
      <alignment horizontal="left" vertical="center" wrapText="1"/>
    </xf>
    <xf numFmtId="0" fontId="3" fillId="0" borderId="16" xfId="0" applyFont="1" applyBorder="1" applyAlignment="1">
      <alignment horizontal="left" vertical="center" wrapText="1"/>
    </xf>
    <xf numFmtId="0" fontId="1" fillId="0" borderId="1" xfId="0" applyFont="1" applyBorder="1" applyAlignment="1">
      <alignment horizontal="justify" vertical="center" wrapText="1"/>
    </xf>
    <xf numFmtId="0" fontId="3" fillId="0" borderId="2" xfId="0" applyFont="1" applyBorder="1" applyAlignment="1">
      <alignment horizontal="left" vertical="center" wrapText="1"/>
    </xf>
    <xf numFmtId="0" fontId="2" fillId="0" borderId="1" xfId="2" applyFont="1" applyBorder="1" applyAlignment="1">
      <alignment horizontal="left" vertical="center" wrapText="1"/>
    </xf>
    <xf numFmtId="4" fontId="1" fillId="0" borderId="10" xfId="0" applyNumberFormat="1" applyFont="1" applyBorder="1" applyAlignment="1">
      <alignment horizontal="center" vertical="center"/>
    </xf>
    <xf numFmtId="0" fontId="1" fillId="0" borderId="5" xfId="1" applyFont="1" applyBorder="1" applyAlignment="1">
      <alignment horizontal="center" vertical="center" wrapText="1"/>
    </xf>
    <xf numFmtId="0" fontId="1" fillId="0" borderId="11" xfId="1" applyFont="1" applyBorder="1" applyAlignment="1">
      <alignment horizontal="center" vertical="center" wrapText="1"/>
    </xf>
    <xf numFmtId="0" fontId="6" fillId="0" borderId="0" xfId="0" applyFont="1" applyAlignment="1">
      <alignment horizontal="left" vertical="center" wrapText="1"/>
    </xf>
    <xf numFmtId="0" fontId="6" fillId="0" borderId="0" xfId="0" applyFont="1"/>
    <xf numFmtId="0" fontId="9" fillId="0" borderId="5" xfId="1" applyFont="1" applyBorder="1" applyAlignment="1">
      <alignment horizontal="center" vertical="center" wrapText="1"/>
    </xf>
    <xf numFmtId="0" fontId="9" fillId="0" borderId="1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 xfId="1" applyFont="1" applyBorder="1" applyAlignment="1">
      <alignment horizontal="center" vertical="center" wrapText="1"/>
    </xf>
    <xf numFmtId="0" fontId="3" fillId="0" borderId="0" xfId="2" applyFont="1" applyAlignment="1">
      <alignment horizontal="left" vertical="center" wrapText="1"/>
    </xf>
    <xf numFmtId="0" fontId="3" fillId="0" borderId="0" xfId="0" applyFont="1"/>
    <xf numFmtId="0" fontId="9" fillId="0" borderId="1" xfId="1" applyFont="1" applyBorder="1" applyAlignment="1">
      <alignment horizontal="center" vertical="center" wrapText="1"/>
    </xf>
    <xf numFmtId="0" fontId="9" fillId="0" borderId="12" xfId="1" applyFont="1" applyBorder="1" applyAlignment="1">
      <alignment horizontal="center" vertical="center" wrapText="1"/>
    </xf>
  </cellXfs>
  <cellStyles count="4">
    <cellStyle name="Normal_3_Troskovnik" xfId="1" xr:uid="{00000000-0005-0000-0000-000001000000}"/>
    <cellStyle name="Normal_MP.2002.Prilog 1" xfId="2" xr:uid="{00000000-0005-0000-0000-000002000000}"/>
    <cellStyle name="Normal_MP.2002.Prilog 1 2" xfId="3" xr:uid="{00000000-0005-0000-0000-000003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9"/>
  <sheetViews>
    <sheetView tabSelected="1" topLeftCell="A68" zoomScaleNormal="100" workbookViewId="0">
      <selection activeCell="E76" sqref="E76:E77"/>
    </sheetView>
  </sheetViews>
  <sheetFormatPr defaultRowHeight="15" x14ac:dyDescent="0.2"/>
  <cols>
    <col min="1" max="1" width="5.5546875" customWidth="1"/>
    <col min="2" max="2" width="46.33203125" customWidth="1"/>
    <col min="3" max="3" width="6.109375" customWidth="1"/>
    <col min="4" max="4" width="6.88671875" customWidth="1"/>
    <col min="5" max="5" width="8.77734375" customWidth="1"/>
    <col min="6" max="6" width="9.6640625" customWidth="1"/>
    <col min="7" max="7" width="10.109375" customWidth="1"/>
    <col min="8" max="8" width="65.21875" customWidth="1"/>
  </cols>
  <sheetData>
    <row r="1" spans="1:7" x14ac:dyDescent="0.2">
      <c r="A1" s="3"/>
      <c r="B1" s="4"/>
      <c r="C1" s="3"/>
      <c r="D1" s="9"/>
      <c r="E1" s="9"/>
      <c r="F1" s="10"/>
      <c r="G1" s="10"/>
    </row>
    <row r="2" spans="1:7" ht="18" customHeight="1" x14ac:dyDescent="0.25">
      <c r="A2" s="20"/>
      <c r="B2" s="85" t="s">
        <v>68</v>
      </c>
      <c r="C2" s="86"/>
      <c r="D2" s="86"/>
      <c r="E2" s="86"/>
      <c r="F2" s="86"/>
      <c r="G2" s="3"/>
    </row>
    <row r="3" spans="1:7" s="41" customFormat="1" ht="12.75" x14ac:dyDescent="0.2">
      <c r="B3" s="42"/>
      <c r="C3" s="43"/>
      <c r="D3" s="43"/>
      <c r="E3" s="43"/>
      <c r="F3" s="43"/>
      <c r="G3" s="43"/>
    </row>
    <row r="4" spans="1:7" s="41" customFormat="1" ht="27" customHeight="1" x14ac:dyDescent="0.2">
      <c r="B4" s="91" t="s">
        <v>10</v>
      </c>
      <c r="C4" s="92"/>
      <c r="D4" s="92"/>
      <c r="E4" s="92"/>
      <c r="F4" s="92"/>
    </row>
    <row r="5" spans="1:7" s="41" customFormat="1" ht="12.75" x14ac:dyDescent="0.2">
      <c r="B5" s="41" t="s">
        <v>15</v>
      </c>
    </row>
    <row r="6" spans="1:7" s="41" customFormat="1" ht="12.75" x14ac:dyDescent="0.2">
      <c r="B6" s="41" t="s">
        <v>23</v>
      </c>
    </row>
    <row r="7" spans="1:7" s="41" customFormat="1" ht="12.75" x14ac:dyDescent="0.2">
      <c r="B7" s="41" t="s">
        <v>24</v>
      </c>
    </row>
    <row r="8" spans="1:7" s="41" customFormat="1" ht="12.75" x14ac:dyDescent="0.2">
      <c r="B8" s="47" t="s">
        <v>12</v>
      </c>
    </row>
    <row r="9" spans="1:7" s="41" customFormat="1" ht="12.75" x14ac:dyDescent="0.2">
      <c r="B9" s="47" t="s">
        <v>13</v>
      </c>
    </row>
    <row r="10" spans="1:7" s="41" customFormat="1" ht="12.75" x14ac:dyDescent="0.2">
      <c r="B10" s="47" t="s">
        <v>14</v>
      </c>
    </row>
    <row r="11" spans="1:7" s="41" customFormat="1" ht="30.75" customHeight="1" x14ac:dyDescent="0.2">
      <c r="B11" s="40" t="s">
        <v>59</v>
      </c>
    </row>
    <row r="12" spans="1:7" s="41" customFormat="1" ht="12.75" x14ac:dyDescent="0.2">
      <c r="B12" s="4"/>
      <c r="D12" s="9"/>
      <c r="E12" s="9"/>
      <c r="F12" s="10"/>
      <c r="G12" s="10"/>
    </row>
    <row r="13" spans="1:7" ht="15.75" x14ac:dyDescent="0.25">
      <c r="B13" s="12"/>
      <c r="F13" s="13"/>
      <c r="G13" s="13"/>
    </row>
    <row r="14" spans="1:7" ht="15.75" x14ac:dyDescent="0.25">
      <c r="A14" s="24" t="s">
        <v>26</v>
      </c>
      <c r="B14" s="19" t="s">
        <v>17</v>
      </c>
    </row>
    <row r="15" spans="1:7" ht="15.75" x14ac:dyDescent="0.25">
      <c r="A15" s="24"/>
      <c r="B15" s="19"/>
    </row>
    <row r="16" spans="1:7" ht="15.75" x14ac:dyDescent="0.25">
      <c r="A16" s="24"/>
      <c r="B16" s="19" t="s">
        <v>16</v>
      </c>
    </row>
    <row r="18" spans="1:7" ht="15" customHeight="1" x14ac:dyDescent="0.2">
      <c r="A18" s="93" t="s">
        <v>4</v>
      </c>
      <c r="B18" s="89" t="s">
        <v>0</v>
      </c>
      <c r="C18" s="87" t="s">
        <v>1</v>
      </c>
      <c r="D18" s="83" t="s">
        <v>9</v>
      </c>
      <c r="E18" s="83" t="s">
        <v>11</v>
      </c>
      <c r="F18" s="83" t="s">
        <v>5</v>
      </c>
      <c r="G18" s="44"/>
    </row>
    <row r="19" spans="1:7" ht="15.75" thickBot="1" x14ac:dyDescent="0.25">
      <c r="A19" s="94"/>
      <c r="B19" s="90"/>
      <c r="C19" s="88"/>
      <c r="D19" s="84"/>
      <c r="E19" s="84"/>
      <c r="F19" s="84"/>
      <c r="G19" s="44"/>
    </row>
    <row r="20" spans="1:7" ht="39" thickTop="1" x14ac:dyDescent="0.2">
      <c r="A20" s="1">
        <v>1</v>
      </c>
      <c r="B20" s="49" t="s">
        <v>43</v>
      </c>
      <c r="C20" s="14" t="s">
        <v>3</v>
      </c>
      <c r="D20" s="15">
        <v>8</v>
      </c>
      <c r="E20" s="15"/>
      <c r="F20" s="48">
        <f t="shared" ref="F20:F23" si="0">E20*D20</f>
        <v>0</v>
      </c>
      <c r="G20" s="28"/>
    </row>
    <row r="21" spans="1:7" ht="51" x14ac:dyDescent="0.2">
      <c r="A21" s="1">
        <f>A20+1</f>
        <v>2</v>
      </c>
      <c r="B21" s="49" t="s">
        <v>45</v>
      </c>
      <c r="C21" s="14" t="s">
        <v>3</v>
      </c>
      <c r="D21" s="15">
        <v>8</v>
      </c>
      <c r="E21" s="15"/>
      <c r="F21" s="48">
        <f t="shared" si="0"/>
        <v>0</v>
      </c>
      <c r="G21" s="28"/>
    </row>
    <row r="22" spans="1:7" ht="25.5" x14ac:dyDescent="0.2">
      <c r="A22" s="1">
        <f t="shared" ref="A22:A30" si="1">A21+1</f>
        <v>3</v>
      </c>
      <c r="B22" s="81" t="s">
        <v>44</v>
      </c>
      <c r="C22" s="14" t="s">
        <v>3</v>
      </c>
      <c r="D22" s="15">
        <v>6</v>
      </c>
      <c r="E22" s="15"/>
      <c r="F22" s="48">
        <f t="shared" ref="F22" si="2">E22*D22</f>
        <v>0</v>
      </c>
      <c r="G22" s="28"/>
    </row>
    <row r="23" spans="1:7" ht="38.25" x14ac:dyDescent="0.2">
      <c r="A23" s="1">
        <f t="shared" si="1"/>
        <v>4</v>
      </c>
      <c r="B23" s="49" t="s">
        <v>63</v>
      </c>
      <c r="C23" s="14" t="s">
        <v>3</v>
      </c>
      <c r="D23" s="15">
        <v>8</v>
      </c>
      <c r="E23" s="15"/>
      <c r="F23" s="48">
        <f t="shared" si="0"/>
        <v>0</v>
      </c>
      <c r="G23" s="28"/>
    </row>
    <row r="24" spans="1:7" ht="38.25" x14ac:dyDescent="0.2">
      <c r="A24" s="1">
        <v>5</v>
      </c>
      <c r="B24" s="50" t="s">
        <v>64</v>
      </c>
      <c r="C24" s="51" t="s">
        <v>3</v>
      </c>
      <c r="D24" s="15">
        <v>8</v>
      </c>
      <c r="E24" s="52"/>
      <c r="F24" s="48">
        <f t="shared" ref="F24" si="3">E24*D24</f>
        <v>0</v>
      </c>
    </row>
    <row r="25" spans="1:7" x14ac:dyDescent="0.2">
      <c r="A25" s="1">
        <f t="shared" si="1"/>
        <v>6</v>
      </c>
      <c r="B25" s="49" t="s">
        <v>46</v>
      </c>
      <c r="C25" s="14" t="s">
        <v>2</v>
      </c>
      <c r="D25" s="15">
        <v>65</v>
      </c>
      <c r="E25" s="15"/>
      <c r="F25" s="48">
        <f t="shared" ref="F25" si="4">E25*D25</f>
        <v>0</v>
      </c>
      <c r="G25" s="28"/>
    </row>
    <row r="26" spans="1:7" x14ac:dyDescent="0.2">
      <c r="A26" s="1">
        <f t="shared" si="1"/>
        <v>7</v>
      </c>
      <c r="B26" s="49" t="s">
        <v>67</v>
      </c>
      <c r="C26" s="14" t="s">
        <v>2</v>
      </c>
      <c r="D26" s="15">
        <v>230</v>
      </c>
      <c r="E26" s="15"/>
      <c r="F26" s="48">
        <f t="shared" ref="F26:F28" si="5">E26*D26</f>
        <v>0</v>
      </c>
      <c r="G26" s="28"/>
    </row>
    <row r="27" spans="1:7" x14ac:dyDescent="0.2">
      <c r="A27" s="1">
        <f t="shared" si="1"/>
        <v>8</v>
      </c>
      <c r="B27" s="49" t="s">
        <v>47</v>
      </c>
      <c r="C27" s="14" t="s">
        <v>2</v>
      </c>
      <c r="D27" s="15">
        <v>100</v>
      </c>
      <c r="E27" s="15"/>
      <c r="F27" s="48">
        <f t="shared" ref="F27" si="6">E27*D27</f>
        <v>0</v>
      </c>
      <c r="G27" s="28"/>
    </row>
    <row r="28" spans="1:7" x14ac:dyDescent="0.2">
      <c r="A28" s="1">
        <v>9</v>
      </c>
      <c r="B28" s="49" t="s">
        <v>65</v>
      </c>
      <c r="C28" s="14" t="s">
        <v>2</v>
      </c>
      <c r="D28" s="15">
        <f>375*1.1</f>
        <v>412.50000000000006</v>
      </c>
      <c r="E28" s="15"/>
      <c r="F28" s="48">
        <f t="shared" si="5"/>
        <v>0</v>
      </c>
      <c r="G28" s="28"/>
    </row>
    <row r="29" spans="1:7" x14ac:dyDescent="0.2">
      <c r="A29" s="1">
        <v>10</v>
      </c>
      <c r="B29" s="49" t="s">
        <v>48</v>
      </c>
      <c r="C29" s="14" t="s">
        <v>2</v>
      </c>
      <c r="D29" s="15">
        <v>400</v>
      </c>
      <c r="E29" s="15"/>
      <c r="F29" s="48">
        <f t="shared" ref="F29" si="7">E29*D29</f>
        <v>0</v>
      </c>
      <c r="G29" s="28"/>
    </row>
    <row r="30" spans="1:7" ht="25.5" x14ac:dyDescent="0.2">
      <c r="A30" s="1">
        <f t="shared" si="1"/>
        <v>11</v>
      </c>
      <c r="B30" s="49" t="s">
        <v>32</v>
      </c>
      <c r="C30" s="14" t="s">
        <v>2</v>
      </c>
      <c r="D30" s="15">
        <v>400</v>
      </c>
      <c r="E30" s="15"/>
      <c r="F30" s="48">
        <f t="shared" ref="F30" si="8">E30*D30</f>
        <v>0</v>
      </c>
      <c r="G30" s="28"/>
    </row>
    <row r="31" spans="1:7" ht="26.25" thickBot="1" x14ac:dyDescent="0.25">
      <c r="A31" s="1">
        <v>12</v>
      </c>
      <c r="B31" s="49" t="s">
        <v>49</v>
      </c>
      <c r="C31" s="14" t="s">
        <v>3</v>
      </c>
      <c r="D31" s="15">
        <v>8</v>
      </c>
      <c r="E31" s="15"/>
      <c r="F31" s="48">
        <f t="shared" ref="F31" si="9">E31*D31</f>
        <v>0</v>
      </c>
      <c r="G31" s="28"/>
    </row>
    <row r="32" spans="1:7" ht="16.5" thickBot="1" x14ac:dyDescent="0.3">
      <c r="A32" s="26"/>
      <c r="B32" s="18" t="s">
        <v>20</v>
      </c>
      <c r="C32" s="33"/>
      <c r="D32" s="32"/>
      <c r="E32" s="32"/>
      <c r="F32" s="34">
        <f>SUM(F20:F31)</f>
        <v>0</v>
      </c>
      <c r="G32" s="45"/>
    </row>
    <row r="33" spans="1:7" x14ac:dyDescent="0.2">
      <c r="B33" s="4"/>
      <c r="C33" s="3"/>
      <c r="D33" s="16"/>
      <c r="E33" s="16"/>
      <c r="F33" s="17"/>
      <c r="G33" s="17"/>
    </row>
    <row r="34" spans="1:7" x14ac:dyDescent="0.2">
      <c r="C34" s="2"/>
    </row>
    <row r="35" spans="1:7" ht="15.75" x14ac:dyDescent="0.25">
      <c r="A35" s="24" t="s">
        <v>27</v>
      </c>
      <c r="B35" s="21" t="s">
        <v>6</v>
      </c>
      <c r="C35" s="5"/>
      <c r="D35" s="11"/>
      <c r="E35" s="11"/>
      <c r="F35" s="10"/>
      <c r="G35" s="10"/>
    </row>
    <row r="36" spans="1:7" x14ac:dyDescent="0.2">
      <c r="A36" s="3"/>
      <c r="B36" s="6"/>
      <c r="C36" s="5"/>
      <c r="D36" s="11"/>
      <c r="E36" s="11"/>
      <c r="F36" s="10"/>
      <c r="G36" s="10"/>
    </row>
    <row r="37" spans="1:7" ht="15" customHeight="1" x14ac:dyDescent="0.2">
      <c r="A37" s="87" t="s">
        <v>4</v>
      </c>
      <c r="B37" s="83" t="s">
        <v>0</v>
      </c>
      <c r="C37" s="87" t="s">
        <v>1</v>
      </c>
      <c r="D37" s="83" t="s">
        <v>9</v>
      </c>
      <c r="E37" s="83" t="s">
        <v>11</v>
      </c>
      <c r="F37" s="83" t="s">
        <v>5</v>
      </c>
      <c r="G37" s="44"/>
    </row>
    <row r="38" spans="1:7" ht="15.75" thickBot="1" x14ac:dyDescent="0.25">
      <c r="A38" s="88"/>
      <c r="B38" s="84"/>
      <c r="C38" s="88"/>
      <c r="D38" s="84"/>
      <c r="E38" s="84"/>
      <c r="F38" s="84"/>
      <c r="G38" s="44"/>
    </row>
    <row r="39" spans="1:7" ht="39" thickTop="1" x14ac:dyDescent="0.2">
      <c r="A39" s="1">
        <v>1</v>
      </c>
      <c r="B39" s="50" t="s">
        <v>25</v>
      </c>
      <c r="C39" s="51" t="s">
        <v>3</v>
      </c>
      <c r="D39" s="15">
        <v>8</v>
      </c>
      <c r="E39" s="55"/>
      <c r="F39" s="53">
        <f t="shared" ref="F39:F41" si="10">E39*D39</f>
        <v>0</v>
      </c>
    </row>
    <row r="40" spans="1:7" ht="38.25" x14ac:dyDescent="0.2">
      <c r="A40" s="1">
        <v>2</v>
      </c>
      <c r="B40" s="50" t="s">
        <v>51</v>
      </c>
      <c r="C40" s="14" t="s">
        <v>3</v>
      </c>
      <c r="D40" s="15">
        <v>8</v>
      </c>
      <c r="E40" s="55"/>
      <c r="F40" s="55">
        <f t="shared" si="10"/>
        <v>0</v>
      </c>
      <c r="G40" s="44"/>
    </row>
    <row r="41" spans="1:7" ht="38.25" x14ac:dyDescent="0.2">
      <c r="A41" s="1">
        <v>3</v>
      </c>
      <c r="B41" s="50" t="s">
        <v>56</v>
      </c>
      <c r="C41" s="14" t="s">
        <v>3</v>
      </c>
      <c r="D41" s="15">
        <v>6</v>
      </c>
      <c r="E41" s="55"/>
      <c r="F41" s="55">
        <f t="shared" si="10"/>
        <v>0</v>
      </c>
      <c r="G41" s="44"/>
    </row>
    <row r="42" spans="1:7" ht="38.25" x14ac:dyDescent="0.2">
      <c r="A42" s="1">
        <v>4</v>
      </c>
      <c r="B42" s="50" t="s">
        <v>57</v>
      </c>
      <c r="C42" s="14" t="s">
        <v>3</v>
      </c>
      <c r="D42" s="15">
        <v>8</v>
      </c>
      <c r="E42" s="55"/>
      <c r="F42" s="55">
        <f t="shared" ref="F42:F47" si="11">E42*D42</f>
        <v>0</v>
      </c>
      <c r="G42" s="44"/>
    </row>
    <row r="43" spans="1:7" x14ac:dyDescent="0.2">
      <c r="A43" s="1">
        <v>5</v>
      </c>
      <c r="B43" s="49" t="s">
        <v>50</v>
      </c>
      <c r="C43" s="14" t="s">
        <v>2</v>
      </c>
      <c r="D43" s="15">
        <f>D29</f>
        <v>400</v>
      </c>
      <c r="E43" s="15"/>
      <c r="F43" s="55">
        <f>E43*D43</f>
        <v>0</v>
      </c>
      <c r="G43" s="44"/>
    </row>
    <row r="44" spans="1:7" x14ac:dyDescent="0.2">
      <c r="A44" s="1">
        <f t="shared" ref="A44:A47" si="12">A43+1</f>
        <v>6</v>
      </c>
      <c r="B44" s="49" t="s">
        <v>58</v>
      </c>
      <c r="C44" s="14" t="s">
        <v>2</v>
      </c>
      <c r="D44" s="15">
        <v>400</v>
      </c>
      <c r="E44" s="15"/>
      <c r="F44" s="55">
        <f t="shared" si="11"/>
        <v>0</v>
      </c>
      <c r="G44" s="44"/>
    </row>
    <row r="45" spans="1:7" ht="25.5" x14ac:dyDescent="0.2">
      <c r="A45" s="1">
        <f t="shared" si="12"/>
        <v>7</v>
      </c>
      <c r="B45" s="49" t="s">
        <v>66</v>
      </c>
      <c r="C45" s="14" t="s">
        <v>2</v>
      </c>
      <c r="D45" s="15">
        <f>D28</f>
        <v>412.50000000000006</v>
      </c>
      <c r="E45" s="15"/>
      <c r="F45" s="55">
        <f t="shared" si="11"/>
        <v>0</v>
      </c>
      <c r="G45" s="44"/>
    </row>
    <row r="46" spans="1:7" ht="25.5" x14ac:dyDescent="0.2">
      <c r="A46" s="1">
        <v>8</v>
      </c>
      <c r="B46" s="49" t="s">
        <v>33</v>
      </c>
      <c r="C46" s="14" t="s">
        <v>2</v>
      </c>
      <c r="D46" s="15">
        <v>400</v>
      </c>
      <c r="E46" s="15"/>
      <c r="F46" s="55">
        <f t="shared" si="11"/>
        <v>0</v>
      </c>
      <c r="G46" s="44"/>
    </row>
    <row r="47" spans="1:7" ht="26.25" thickBot="1" x14ac:dyDescent="0.25">
      <c r="A47" s="1">
        <f t="shared" si="12"/>
        <v>9</v>
      </c>
      <c r="B47" s="49" t="s">
        <v>52</v>
      </c>
      <c r="C47" s="14" t="s">
        <v>3</v>
      </c>
      <c r="D47" s="15">
        <v>8</v>
      </c>
      <c r="E47" s="15"/>
      <c r="F47" s="55">
        <f t="shared" si="11"/>
        <v>0</v>
      </c>
      <c r="G47" s="44"/>
    </row>
    <row r="48" spans="1:7" ht="15.75" thickBot="1" x14ac:dyDescent="0.25">
      <c r="A48" s="3"/>
      <c r="B48" s="25" t="s">
        <v>6</v>
      </c>
      <c r="C48" s="31"/>
      <c r="D48" s="32"/>
      <c r="E48" s="32"/>
      <c r="F48" s="34">
        <f>SUM(F39:F47)</f>
        <v>0</v>
      </c>
      <c r="G48" s="45"/>
    </row>
    <row r="49" spans="1:7" x14ac:dyDescent="0.2">
      <c r="A49" s="3"/>
      <c r="B49" s="57"/>
      <c r="C49" s="58"/>
      <c r="F49" s="45"/>
      <c r="G49" s="45"/>
    </row>
    <row r="50" spans="1:7" x14ac:dyDescent="0.2">
      <c r="A50" s="3"/>
      <c r="B50" s="57"/>
      <c r="C50" s="58"/>
      <c r="F50" s="45"/>
      <c r="G50" s="45"/>
    </row>
    <row r="51" spans="1:7" x14ac:dyDescent="0.2">
      <c r="A51" s="3"/>
      <c r="B51" s="57"/>
      <c r="C51" s="58"/>
      <c r="F51" s="45"/>
      <c r="G51" s="45"/>
    </row>
    <row r="52" spans="1:7" ht="15.75" x14ac:dyDescent="0.25">
      <c r="A52" s="24" t="s">
        <v>28</v>
      </c>
      <c r="B52" s="21" t="s">
        <v>30</v>
      </c>
      <c r="C52" s="5"/>
      <c r="D52" s="11"/>
      <c r="E52" s="11"/>
      <c r="F52" s="10"/>
      <c r="G52" s="45"/>
    </row>
    <row r="53" spans="1:7" x14ac:dyDescent="0.2">
      <c r="A53" s="3"/>
      <c r="B53" s="6"/>
      <c r="C53" s="5"/>
      <c r="D53" s="11"/>
      <c r="E53" s="11"/>
      <c r="F53" s="10"/>
      <c r="G53" s="45"/>
    </row>
    <row r="54" spans="1:7" x14ac:dyDescent="0.2">
      <c r="A54" s="87" t="s">
        <v>4</v>
      </c>
      <c r="B54" s="83" t="s">
        <v>0</v>
      </c>
      <c r="C54" s="87" t="s">
        <v>1</v>
      </c>
      <c r="D54" s="83" t="s">
        <v>9</v>
      </c>
      <c r="E54" s="83" t="s">
        <v>11</v>
      </c>
      <c r="F54" s="83" t="s">
        <v>5</v>
      </c>
      <c r="G54" s="45"/>
    </row>
    <row r="55" spans="1:7" ht="15.75" thickBot="1" x14ac:dyDescent="0.25">
      <c r="A55" s="88"/>
      <c r="B55" s="84"/>
      <c r="C55" s="88"/>
      <c r="D55" s="84"/>
      <c r="E55" s="84"/>
      <c r="F55" s="84"/>
      <c r="G55" s="45"/>
    </row>
    <row r="56" spans="1:7" ht="26.25" thickTop="1" x14ac:dyDescent="0.2">
      <c r="A56" s="59">
        <v>1</v>
      </c>
      <c r="B56" s="75" t="s">
        <v>41</v>
      </c>
      <c r="C56" s="76" t="s">
        <v>2</v>
      </c>
      <c r="D56" s="53">
        <v>400</v>
      </c>
      <c r="E56" s="53"/>
      <c r="F56" s="53">
        <f t="shared" ref="F56:F57" si="13">E56*D56</f>
        <v>0</v>
      </c>
      <c r="G56" s="45"/>
    </row>
    <row r="57" spans="1:7" ht="38.25" x14ac:dyDescent="0.2">
      <c r="A57" s="1">
        <v>2</v>
      </c>
      <c r="B57" s="50" t="s">
        <v>54</v>
      </c>
      <c r="C57" s="51" t="s">
        <v>34</v>
      </c>
      <c r="D57" s="15">
        <v>100</v>
      </c>
      <c r="E57" s="55"/>
      <c r="F57" s="53">
        <f t="shared" si="13"/>
        <v>0</v>
      </c>
      <c r="G57" s="45"/>
    </row>
    <row r="58" spans="1:7" ht="38.25" x14ac:dyDescent="0.2">
      <c r="A58" s="1">
        <v>3</v>
      </c>
      <c r="B58" s="50" t="s">
        <v>60</v>
      </c>
      <c r="C58" s="51" t="s">
        <v>34</v>
      </c>
      <c r="D58" s="52">
        <v>120</v>
      </c>
      <c r="E58" s="52"/>
      <c r="F58" s="52">
        <f t="shared" ref="F58" si="14">E58*D58</f>
        <v>0</v>
      </c>
      <c r="G58" s="45"/>
    </row>
    <row r="59" spans="1:7" ht="51" x14ac:dyDescent="0.2">
      <c r="A59" s="60">
        <v>4</v>
      </c>
      <c r="B59" s="77" t="s">
        <v>62</v>
      </c>
      <c r="C59" s="61"/>
      <c r="D59" s="62"/>
      <c r="E59" s="62"/>
      <c r="F59" s="63"/>
      <c r="G59" s="45"/>
    </row>
    <row r="60" spans="1:7" x14ac:dyDescent="0.2">
      <c r="A60" s="64" t="s">
        <v>35</v>
      </c>
      <c r="B60" s="78" t="s">
        <v>36</v>
      </c>
      <c r="C60" s="65"/>
      <c r="D60" s="66"/>
      <c r="E60" s="67"/>
      <c r="F60" s="68"/>
      <c r="G60" s="45"/>
    </row>
    <row r="61" spans="1:7" x14ac:dyDescent="0.2">
      <c r="A61" s="64" t="s">
        <v>35</v>
      </c>
      <c r="B61" s="78" t="s">
        <v>61</v>
      </c>
      <c r="C61" s="65"/>
      <c r="D61" s="66"/>
      <c r="E61" s="67"/>
      <c r="F61" s="68"/>
      <c r="G61" s="45"/>
    </row>
    <row r="62" spans="1:7" ht="25.5" x14ac:dyDescent="0.2">
      <c r="A62" s="64" t="s">
        <v>35</v>
      </c>
      <c r="B62" s="78" t="s">
        <v>37</v>
      </c>
      <c r="C62" s="65"/>
      <c r="D62" s="66"/>
      <c r="E62" s="67"/>
      <c r="F62" s="68"/>
      <c r="G62" s="45"/>
    </row>
    <row r="63" spans="1:7" ht="25.5" x14ac:dyDescent="0.2">
      <c r="A63" s="64" t="s">
        <v>35</v>
      </c>
      <c r="B63" s="78" t="s">
        <v>38</v>
      </c>
      <c r="C63" s="65"/>
      <c r="D63" s="66"/>
      <c r="E63" s="67"/>
      <c r="F63" s="68"/>
      <c r="G63" s="45"/>
    </row>
    <row r="64" spans="1:7" ht="63.75" x14ac:dyDescent="0.2">
      <c r="A64" s="64" t="s">
        <v>35</v>
      </c>
      <c r="B64" s="78" t="s">
        <v>39</v>
      </c>
      <c r="C64" s="65"/>
      <c r="D64" s="66"/>
      <c r="E64" s="67"/>
      <c r="F64" s="68"/>
      <c r="G64" s="45"/>
    </row>
    <row r="65" spans="1:7" ht="51" x14ac:dyDescent="0.2">
      <c r="A65" s="64" t="s">
        <v>35</v>
      </c>
      <c r="B65" s="78" t="s">
        <v>53</v>
      </c>
      <c r="C65" s="65"/>
      <c r="D65" s="69"/>
      <c r="E65" s="70"/>
      <c r="F65" s="71"/>
      <c r="G65" s="45"/>
    </row>
    <row r="66" spans="1:7" ht="38.25" x14ac:dyDescent="0.2">
      <c r="A66" s="64" t="s">
        <v>35</v>
      </c>
      <c r="B66" s="78" t="s">
        <v>40</v>
      </c>
      <c r="C66" s="65"/>
      <c r="D66" s="66"/>
      <c r="E66" s="67"/>
      <c r="F66" s="68"/>
      <c r="G66" s="45"/>
    </row>
    <row r="67" spans="1:7" ht="27" x14ac:dyDescent="0.2">
      <c r="A67" s="64" t="s">
        <v>35</v>
      </c>
      <c r="B67" s="80" t="s">
        <v>42</v>
      </c>
      <c r="C67" s="65"/>
      <c r="D67" s="47"/>
      <c r="E67" s="73"/>
      <c r="F67" s="74"/>
      <c r="G67" s="45"/>
    </row>
    <row r="68" spans="1:7" ht="26.25" thickBot="1" x14ac:dyDescent="0.25">
      <c r="A68" s="72"/>
      <c r="B68" s="79" t="s">
        <v>55</v>
      </c>
      <c r="C68" s="51" t="s">
        <v>3</v>
      </c>
      <c r="D68" s="52">
        <v>8</v>
      </c>
      <c r="E68" s="52"/>
      <c r="F68" s="52">
        <f>E68*D68</f>
        <v>0</v>
      </c>
      <c r="G68" s="45"/>
    </row>
    <row r="69" spans="1:7" ht="15.75" thickBot="1" x14ac:dyDescent="0.25">
      <c r="A69" s="3"/>
      <c r="B69" s="25" t="s">
        <v>6</v>
      </c>
      <c r="C69" s="31"/>
      <c r="D69" s="32"/>
      <c r="E69" s="32"/>
      <c r="F69" s="34">
        <f>SUM(F56:F68)</f>
        <v>0</v>
      </c>
      <c r="G69" s="45"/>
    </row>
    <row r="70" spans="1:7" x14ac:dyDescent="0.2">
      <c r="A70" s="3"/>
      <c r="B70" s="57"/>
      <c r="C70" s="58"/>
      <c r="F70" s="45"/>
      <c r="G70" s="45"/>
    </row>
    <row r="71" spans="1:7" x14ac:dyDescent="0.2">
      <c r="A71" s="3"/>
      <c r="B71" s="57"/>
      <c r="C71" s="58"/>
      <c r="F71" s="45"/>
      <c r="G71" s="45"/>
    </row>
    <row r="72" spans="1:7" ht="15.75" x14ac:dyDescent="0.25">
      <c r="A72" s="24" t="s">
        <v>29</v>
      </c>
      <c r="B72" s="21" t="s">
        <v>31</v>
      </c>
      <c r="C72" s="5"/>
      <c r="D72" s="11"/>
      <c r="E72" s="11"/>
      <c r="F72" s="10"/>
      <c r="G72" s="45"/>
    </row>
    <row r="73" spans="1:7" x14ac:dyDescent="0.2">
      <c r="A73" s="3"/>
      <c r="B73" s="6"/>
      <c r="C73" s="5"/>
      <c r="D73" s="11"/>
      <c r="E73" s="11"/>
      <c r="F73" s="10"/>
      <c r="G73" s="45"/>
    </row>
    <row r="74" spans="1:7" x14ac:dyDescent="0.2">
      <c r="A74" s="93" t="s">
        <v>4</v>
      </c>
      <c r="B74" s="89" t="s">
        <v>0</v>
      </c>
      <c r="C74" s="87" t="s">
        <v>1</v>
      </c>
      <c r="D74" s="83" t="s">
        <v>9</v>
      </c>
      <c r="E74" s="83" t="s">
        <v>11</v>
      </c>
      <c r="F74" s="83" t="s">
        <v>5</v>
      </c>
      <c r="G74" s="45"/>
    </row>
    <row r="75" spans="1:7" ht="15.75" thickBot="1" x14ac:dyDescent="0.25">
      <c r="A75" s="94"/>
      <c r="B75" s="90"/>
      <c r="C75" s="88"/>
      <c r="D75" s="84"/>
      <c r="E75" s="84"/>
      <c r="F75" s="84"/>
      <c r="G75" s="45"/>
    </row>
    <row r="76" spans="1:7" ht="217.5" thickTop="1" x14ac:dyDescent="0.2">
      <c r="A76" s="1">
        <v>1</v>
      </c>
      <c r="B76" s="49" t="s">
        <v>21</v>
      </c>
      <c r="C76" s="14" t="s">
        <v>3</v>
      </c>
      <c r="D76" s="15">
        <v>1</v>
      </c>
      <c r="E76" s="54"/>
      <c r="F76" s="48">
        <f t="shared" ref="F76:F77" si="15">E76*D76</f>
        <v>0</v>
      </c>
      <c r="G76" s="45"/>
    </row>
    <row r="77" spans="1:7" ht="39" thickBot="1" x14ac:dyDescent="0.25">
      <c r="A77" s="1">
        <f t="shared" ref="A77" si="16">A76+1</f>
        <v>2</v>
      </c>
      <c r="B77" s="49" t="s">
        <v>22</v>
      </c>
      <c r="C77" s="14" t="s">
        <v>3</v>
      </c>
      <c r="D77" s="15">
        <v>1</v>
      </c>
      <c r="E77" s="54"/>
      <c r="F77" s="48">
        <f t="shared" si="15"/>
        <v>0</v>
      </c>
      <c r="G77" s="45"/>
    </row>
    <row r="78" spans="1:7" ht="15.75" thickBot="1" x14ac:dyDescent="0.25">
      <c r="A78" s="3"/>
      <c r="B78" s="18" t="s">
        <v>19</v>
      </c>
      <c r="C78" s="31"/>
      <c r="D78" s="32"/>
      <c r="E78" s="32"/>
      <c r="F78" s="56">
        <f>SUM(F76:F77)</f>
        <v>0</v>
      </c>
      <c r="G78" s="45"/>
    </row>
    <row r="79" spans="1:7" x14ac:dyDescent="0.2">
      <c r="A79" s="3"/>
      <c r="B79" s="57"/>
      <c r="C79" s="58"/>
      <c r="F79" s="45"/>
      <c r="G79" s="45"/>
    </row>
    <row r="81" spans="1:7" ht="15.75" x14ac:dyDescent="0.25">
      <c r="A81" s="23"/>
      <c r="B81" s="22" t="s">
        <v>7</v>
      </c>
    </row>
    <row r="83" spans="1:7" ht="15" customHeight="1" x14ac:dyDescent="0.2">
      <c r="A83" s="87" t="s">
        <v>4</v>
      </c>
      <c r="B83" s="83" t="s">
        <v>0</v>
      </c>
      <c r="C83" s="87" t="s">
        <v>1</v>
      </c>
      <c r="D83" s="87" t="s">
        <v>9</v>
      </c>
      <c r="E83" s="83" t="s">
        <v>11</v>
      </c>
      <c r="F83" s="83" t="s">
        <v>5</v>
      </c>
      <c r="G83" s="44"/>
    </row>
    <row r="84" spans="1:7" ht="15.75" thickBot="1" x14ac:dyDescent="0.25">
      <c r="A84" s="88"/>
      <c r="B84" s="84"/>
      <c r="C84" s="88"/>
      <c r="D84" s="88"/>
      <c r="E84" s="84"/>
      <c r="F84" s="84"/>
      <c r="G84" s="44"/>
    </row>
    <row r="85" spans="1:7" ht="15.75" thickTop="1" x14ac:dyDescent="0.2">
      <c r="A85" s="27" t="s">
        <v>26</v>
      </c>
      <c r="B85" s="35" t="s">
        <v>17</v>
      </c>
      <c r="C85" s="30"/>
      <c r="D85" s="8"/>
      <c r="E85" s="8"/>
      <c r="F85" s="7">
        <f>F32</f>
        <v>0</v>
      </c>
      <c r="G85" s="10"/>
    </row>
    <row r="86" spans="1:7" x14ac:dyDescent="0.2">
      <c r="A86" s="1" t="s">
        <v>27</v>
      </c>
      <c r="B86" s="36" t="s">
        <v>6</v>
      </c>
      <c r="C86" s="14"/>
      <c r="D86" s="8"/>
      <c r="E86" s="8"/>
      <c r="F86" s="8">
        <f>F48</f>
        <v>0</v>
      </c>
      <c r="G86" s="10"/>
    </row>
    <row r="87" spans="1:7" x14ac:dyDescent="0.2">
      <c r="A87" s="1" t="s">
        <v>28</v>
      </c>
      <c r="B87" s="36" t="s">
        <v>30</v>
      </c>
      <c r="C87" s="14"/>
      <c r="D87" s="8"/>
      <c r="E87" s="8"/>
      <c r="F87" s="8">
        <f>F69</f>
        <v>0</v>
      </c>
      <c r="G87" s="10"/>
    </row>
    <row r="88" spans="1:7" x14ac:dyDescent="0.2">
      <c r="A88" s="1" t="s">
        <v>29</v>
      </c>
      <c r="B88" s="36" t="s">
        <v>18</v>
      </c>
      <c r="C88" s="14"/>
      <c r="D88" s="8"/>
      <c r="E88" s="8"/>
      <c r="F88" s="29">
        <f>F78</f>
        <v>0</v>
      </c>
      <c r="G88" s="10"/>
    </row>
    <row r="89" spans="1:7" x14ac:dyDescent="0.2">
      <c r="A89" s="3"/>
      <c r="B89" s="37" t="s">
        <v>8</v>
      </c>
      <c r="C89" s="38"/>
      <c r="D89" s="39"/>
      <c r="E89" s="39"/>
      <c r="F89" s="82">
        <f>SUM(F85:F88)</f>
        <v>0</v>
      </c>
      <c r="G89" s="46"/>
    </row>
  </sheetData>
  <mergeCells count="32">
    <mergeCell ref="A18:A19"/>
    <mergeCell ref="B74:B75"/>
    <mergeCell ref="E18:E19"/>
    <mergeCell ref="D18:D19"/>
    <mergeCell ref="B37:B38"/>
    <mergeCell ref="A74:A75"/>
    <mergeCell ref="E74:E75"/>
    <mergeCell ref="A37:A38"/>
    <mergeCell ref="A54:A55"/>
    <mergeCell ref="E54:E55"/>
    <mergeCell ref="F83:F84"/>
    <mergeCell ref="A83:A84"/>
    <mergeCell ref="B83:B84"/>
    <mergeCell ref="C83:C84"/>
    <mergeCell ref="D83:D84"/>
    <mergeCell ref="E83:E84"/>
    <mergeCell ref="F54:F55"/>
    <mergeCell ref="B2:F2"/>
    <mergeCell ref="D74:D75"/>
    <mergeCell ref="C37:C38"/>
    <mergeCell ref="E37:E38"/>
    <mergeCell ref="D37:D38"/>
    <mergeCell ref="C74:C75"/>
    <mergeCell ref="F37:F38"/>
    <mergeCell ref="C18:C19"/>
    <mergeCell ref="B18:B19"/>
    <mergeCell ref="B4:F4"/>
    <mergeCell ref="F18:F19"/>
    <mergeCell ref="F74:F75"/>
    <mergeCell ref="B54:B55"/>
    <mergeCell ref="C54:C55"/>
    <mergeCell ref="D54:D55"/>
  </mergeCells>
  <phoneticPr fontId="0" type="noConversion"/>
  <pageMargins left="0.31" right="0.24" top="0.25" bottom="0.18" header="0.25" footer="0.11811023622047245"/>
  <pageSetup paperSize="9" scale="99" fitToHeight="0"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JAVNA RASVJETA</vt:lpstr>
      <vt:lpstr>'JAVNA RASVJETA'!Podrucje_ispisa</vt:lpstr>
    </vt:vector>
  </TitlesOfParts>
  <Company>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Bruno</cp:lastModifiedBy>
  <cp:lastPrinted>2018-01-18T14:39:51Z</cp:lastPrinted>
  <dcterms:created xsi:type="dcterms:W3CDTF">2003-07-30T10:02:22Z</dcterms:created>
  <dcterms:modified xsi:type="dcterms:W3CDTF">2023-05-19T08:52:39Z</dcterms:modified>
</cp:coreProperties>
</file>